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6A\"/>
    </mc:Choice>
  </mc:AlternateContent>
  <xr:revisionPtr revIDLastSave="0" documentId="8_{76893A0C-1A10-4747-9FAB-4E4F8E169716}" xr6:coauthVersionLast="41" xr6:coauthVersionMax="41" xr10:uidLastSave="{00000000-0000-0000-0000-000000000000}"/>
  <bookViews>
    <workbookView xWindow="-120" yWindow="-120" windowWidth="15600" windowHeight="11760" xr2:uid="{00000000-000D-0000-FFFF-FFFF00000000}"/>
  </bookViews>
  <sheets>
    <sheet name="project budget" sheetId="2" r:id="rId1"/>
    <sheet name="Відображення_ЗП.ЦПХ.ЄСВ" sheetId="3" r:id="rId2"/>
  </sheets>
  <externalReferences>
    <externalReference r:id="rId3"/>
  </externalReferences>
  <definedNames>
    <definedName name="total_cost">'[1]Worksheet 1 Project budget'!$E$56</definedName>
    <definedName name="total_cost_y1">'[1]Worksheet 1 Project budget'!$I$56</definedName>
    <definedName name="_xlnm.Print_Area" localSheetId="0">'project budget'!$A$1:$E$59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3" l="1"/>
  <c r="E13" i="3"/>
  <c r="E14" i="3"/>
  <c r="E19" i="3"/>
  <c r="E14" i="2"/>
  <c r="E18" i="2"/>
  <c r="E8" i="2"/>
  <c r="E11" i="2"/>
  <c r="D17" i="2"/>
  <c r="E17" i="2"/>
  <c r="E19" i="2"/>
  <c r="E22" i="2"/>
  <c r="E23" i="2"/>
  <c r="E24" i="2"/>
  <c r="E25" i="2"/>
  <c r="E26" i="2"/>
  <c r="E29" i="2"/>
  <c r="E30" i="2"/>
  <c r="E31" i="2"/>
  <c r="E32" i="2"/>
  <c r="E35" i="2"/>
  <c r="E36" i="2"/>
  <c r="E37" i="2"/>
  <c r="E38" i="2"/>
  <c r="E39" i="2"/>
  <c r="E40" i="2"/>
  <c r="E41" i="2"/>
  <c r="E43" i="2"/>
  <c r="E46" i="2"/>
  <c r="E47" i="2"/>
  <c r="E49" i="2"/>
  <c r="E50" i="2"/>
  <c r="E51" i="2"/>
  <c r="E52" i="2"/>
  <c r="E53" i="2"/>
  <c r="E55" i="2"/>
  <c r="E56" i="2"/>
  <c r="E57" i="2"/>
  <c r="E59" i="2"/>
  <c r="E1" i="2"/>
  <c r="D18" i="3"/>
  <c r="E18" i="3"/>
  <c r="E4" i="3"/>
  <c r="E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Valentyna Ruda</author>
  </authors>
  <commentList>
    <comment ref="D17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ПРОПИСАНО ФОРМУЛУ:
Ʃ вартості всіх рядків ("вар-ть один.") по оплаті праці (п.п.-1.1, 1.2)*22%
</t>
        </r>
      </text>
    </comment>
    <comment ref="D18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 xml:space="preserve">ФОРМУЛА: вартість одиниці (1.3 ЦПХ)*22%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Valentyna Ruda</author>
  </authors>
  <commentList>
    <comment ref="D18" authorId="0" shapeId="0" xr:uid="{00000000-0006-0000-0100-000001000000}">
      <text>
        <r>
          <rPr>
            <sz val="9"/>
            <color indexed="81"/>
            <rFont val="Tahoma"/>
            <family val="2"/>
            <charset val="204"/>
          </rPr>
          <t xml:space="preserve">ПРОПИСАНО ФОРМУЛУ:
Ʃ вартості всіх рядків ("вар-ть один.") по оплаті праці (п.п.-1.1, 1.2)*22%
</t>
        </r>
      </text>
    </comment>
    <comment ref="D19" authorId="0" shapeId="0" xr:uid="{00000000-0006-0000-0100-000002000000}">
      <text>
        <r>
          <rPr>
            <sz val="9"/>
            <color indexed="81"/>
            <rFont val="Tahoma"/>
            <family val="2"/>
            <charset val="204"/>
          </rPr>
          <t xml:space="preserve">ФОРМУЛА: вартість одиниці (1.3 ЦПХ)*22%
</t>
        </r>
      </text>
    </comment>
  </commentList>
</comments>
</file>

<file path=xl/sharedStrings.xml><?xml version="1.0" encoding="utf-8"?>
<sst xmlns="http://schemas.openxmlformats.org/spreadsheetml/2006/main" count="126" uniqueCount="81">
  <si>
    <t>Бюджет проекту</t>
  </si>
  <si>
    <t>Назва проекту:</t>
  </si>
  <si>
    <t>Назва організації:</t>
  </si>
  <si>
    <t>Примітки</t>
  </si>
  <si>
    <t>Витрати</t>
  </si>
  <si>
    <t>Одиниця виміру</t>
  </si>
  <si>
    <t>К-ть одиниць</t>
  </si>
  <si>
    <t>Вартість одиниці</t>
  </si>
  <si>
    <t>Загальна сума</t>
  </si>
  <si>
    <t>!УВАГА: Прохання у бюджеті проекту залишати лише інформативні статті бюджету (наприклад, 1.1., 5.1 тощо) і обовязково залишати розділи бюджету (1, 2, 3, 4, 5). Якщо ви не плануєте витрати - видаляйте ці рядки бюджету. Якщо ви плануєте витрати, інші ніж зазначено у формі бюджету - додавайте їх.</t>
  </si>
  <si>
    <t>1. Оплата праці</t>
  </si>
  <si>
    <t>Оплата праці має бути розрахована з урахуванням всіх податків та обов'язкових платежів згідно із законодавством України</t>
  </si>
  <si>
    <t>1.1 Зарплата за основним місцем роботи</t>
  </si>
  <si>
    <t>УВАГА: Оплата послуг ФОП планується в розділі 5. Інші витрати, послуги</t>
  </si>
  <si>
    <t>1.1.1 Посада, ПІБ, % зайнятості</t>
  </si>
  <si>
    <t>місяць</t>
  </si>
  <si>
    <t>стаття:</t>
  </si>
  <si>
    <t>http://dtkt.com.ua/show/0sid0103.html</t>
  </si>
  <si>
    <t>1.2 Зарплата за сумісництвом (або суміщенням посад)</t>
  </si>
  <si>
    <t>https://buhgalter911.com/uk/news/news-458686.html</t>
  </si>
  <si>
    <t>http://www.buhgalteria.com.ua/Hit.html?id=1250</t>
  </si>
  <si>
    <t>1.2.1 Посада, ПІБ, % зайнятості</t>
  </si>
  <si>
    <t>1.3 Оплата винагороди за надання послуг за угодою ЦПХ</t>
  </si>
  <si>
    <t>https://help.smcs.com.ua/uk/reader/articles/read/10176/dohovory-tspkh-z-fizychnymy-osobamy</t>
  </si>
  <si>
    <t>1.3.1 Роль в проекті (вид послуг), ПІБ</t>
  </si>
  <si>
    <t>послуга</t>
  </si>
  <si>
    <t>1.4 ЄСВ</t>
  </si>
  <si>
    <t>УВАГА: для ЄСВ прописані формули, розмір податку для усіх п.п. по оплаті праці (1.1, 1.2, 1.3) однаковий, і становить 22% (окрім оплати інвалідам - 8,41%), але для (1.3 ЦПХ) іде окремим рядком, оскільки одиниці витрат не "місяць" і не можуть бути уніфіковані</t>
  </si>
  <si>
    <t>1.4.1 ЄСВ, 22% (ЗП 1.1.+1.2)</t>
  </si>
  <si>
    <t>1.4.2 ЄСВ, 22% (1.3 ЦПХ)</t>
  </si>
  <si>
    <t>http://nalogi.kiev.ua/blog/zarplata-i-kadry/dogovor-cph/</t>
  </si>
  <si>
    <t>Усього витрати на оплату праці</t>
  </si>
  <si>
    <t>2. Відрядження і транспортні витрати</t>
  </si>
  <si>
    <t>УВАГА: Виплата добових, відшкодування витрат на проїзд та проживання має розраховуватись виключно для осіб, які є штатними співробітниками організації</t>
  </si>
  <si>
    <t>2.1 Транспортні витрати (поїзд, автобус, ін.)</t>
  </si>
  <si>
    <t>поїздка</t>
  </si>
  <si>
    <t>2.2 Добові на відрядження</t>
  </si>
  <si>
    <t>день</t>
  </si>
  <si>
    <t>2.3 Проживання відряджених осіб</t>
  </si>
  <si>
    <t>2.4…</t>
  </si>
  <si>
    <t>Усього витрати на відрядження і транспортні витрати</t>
  </si>
  <si>
    <t>3. Обладнання</t>
  </si>
  <si>
    <t>В окремих обґрунтованих випадках Грантова комісія може схвалити фінансування закупки техніки в обсязі, що не перевищує 10% від загальної суми гранту.</t>
  </si>
  <si>
    <t>3.1.</t>
  </si>
  <si>
    <t>шт</t>
  </si>
  <si>
    <t>3.2.</t>
  </si>
  <si>
    <t>3.3…</t>
  </si>
  <si>
    <t>Усього витрати на обладнання</t>
  </si>
  <si>
    <t>4. Офісні витрати</t>
  </si>
  <si>
    <t>4.1 Оренда офісу</t>
  </si>
  <si>
    <t>УВАГА: Вказати долю орендної плати (комунальних витрат), яка буде віднесена на рахунок гранту</t>
  </si>
  <si>
    <t>4.2 Комунальні послуги (електроенергія/опалення і т.д.)</t>
  </si>
  <si>
    <t>4.3 Канцтовари/витратні матеріали</t>
  </si>
  <si>
    <t>4.4 Послуги зв'язку (телефон)</t>
  </si>
  <si>
    <t>4.5 Послуги інтернету</t>
  </si>
  <si>
    <t>4.6 Поштові витрати</t>
  </si>
  <si>
    <t>4.7 Обслуговування/ремонт офісного обладнання</t>
  </si>
  <si>
    <t>4.8…</t>
  </si>
  <si>
    <t>Усього на офісні витрати</t>
  </si>
  <si>
    <t>5. Інші витрати, послуги</t>
  </si>
  <si>
    <t>5.1 Послуги залучених експертів - ФОП, ПІБ, (кількість днів/годин)</t>
  </si>
  <si>
    <t>дні/години</t>
  </si>
  <si>
    <t>5.2 Поліграфічні послуги по виданню публікацій</t>
  </si>
  <si>
    <t>5.3 Витрати на заходи (конференції/семінари/круглі столи/тренінги/фокус-групи)</t>
  </si>
  <si>
    <t xml:space="preserve">   5.3.1 Оренда приміщень/обладнання для проведення заходу (дні/години/вартість од.)</t>
  </si>
  <si>
    <t>дні/години/вартість од.</t>
  </si>
  <si>
    <t xml:space="preserve">   5.3.2 Проживання учасників заходу (кільк-ть учасників*кільк-ть днів)</t>
  </si>
  <si>
    <t xml:space="preserve">   5.3.3 Харчування учасників заходу (кільк-ть перерв на каву, обід*кільк-ть учасників*кільк-ть днів)</t>
  </si>
  <si>
    <t xml:space="preserve">   5.3.4 Транспортне обслуговування учасників заходу</t>
  </si>
  <si>
    <t>особа</t>
  </si>
  <si>
    <t xml:space="preserve">   5.3.5 Послуги (гонорари) тренерів, модераторів - ФОП, ПІБ, (кількість днів/годин)</t>
  </si>
  <si>
    <t>5.4 Банківські послуги</t>
  </si>
  <si>
    <t>5.5…</t>
  </si>
  <si>
    <t>Усього інші витрати, послуги</t>
  </si>
  <si>
    <t>УСЬОГО ЗА ПРОЕКТОМ</t>
  </si>
  <si>
    <t>1.1.1 Керівник, Радова Вікторія Віталієвна (50% робочого часу)</t>
  </si>
  <si>
    <t>1.1.2 Бухгалтер, Репік Алла Миколаївна (30% робочого часу)</t>
  </si>
  <si>
    <t>1.3 Оплата винагороди за виконання послуг за угодою ЦПХ</t>
  </si>
  <si>
    <t>1.3.1 Послуги бухгалтера проекту, Ліонова Олена Миколаївна</t>
  </si>
  <si>
    <t>1.2.2 Послуги експерта та тренера методологічного семінару проекту, Баглай Тетяна Іванівна</t>
  </si>
  <si>
    <t>1.3.3 Тренер, Анохіна Ірина Іванівна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</si>
</sst>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грн.&quot;"/>
  </numFmts>
  <fonts count="12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67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164" fontId="4" fillId="4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 indent="5"/>
    </xf>
    <xf numFmtId="0" fontId="4" fillId="5" borderId="1" xfId="0" applyFont="1" applyFill="1" applyBorder="1" applyAlignment="1">
      <alignment horizontal="center" vertical="top" wrapText="1"/>
    </xf>
    <xf numFmtId="164" fontId="4" fillId="5" borderId="1" xfId="0" applyNumberFormat="1" applyFont="1" applyFill="1" applyBorder="1" applyAlignment="1">
      <alignment horizontal="center" vertical="top" wrapText="1"/>
    </xf>
    <xf numFmtId="0" fontId="5" fillId="0" borderId="0" xfId="3"/>
    <xf numFmtId="164" fontId="5" fillId="2" borderId="1" xfId="3" applyNumberFormat="1" applyFont="1" applyFill="1" applyBorder="1" applyAlignment="1">
      <alignment horizontal="center" vertical="top" wrapText="1"/>
    </xf>
    <xf numFmtId="0" fontId="5" fillId="2" borderId="1" xfId="3" applyFont="1" applyFill="1" applyBorder="1" applyAlignment="1">
      <alignment horizontal="center" vertical="top" wrapText="1"/>
    </xf>
    <xf numFmtId="0" fontId="5" fillId="2" borderId="1" xfId="3" applyFont="1" applyFill="1" applyBorder="1" applyAlignment="1">
      <alignment vertical="top" wrapText="1"/>
    </xf>
    <xf numFmtId="164" fontId="5" fillId="0" borderId="1" xfId="3" applyNumberFormat="1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vertical="top" wrapText="1"/>
    </xf>
    <xf numFmtId="164" fontId="4" fillId="0" borderId="1" xfId="3" applyNumberFormat="1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left" vertical="top" wrapText="1" indent="5"/>
    </xf>
    <xf numFmtId="0" fontId="4" fillId="0" borderId="1" xfId="3" applyFont="1" applyFill="1" applyBorder="1" applyAlignment="1">
      <alignment vertical="top" wrapText="1"/>
    </xf>
    <xf numFmtId="0" fontId="10" fillId="0" borderId="0" xfId="2" applyFont="1" applyBorder="1" applyAlignment="1" applyProtection="1"/>
    <xf numFmtId="164" fontId="11" fillId="4" borderId="0" xfId="0" applyNumberFormat="1" applyFont="1" applyFill="1" applyAlignment="1">
      <alignment horizontal="center" vertical="center"/>
    </xf>
    <xf numFmtId="0" fontId="7" fillId="2" borderId="5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4" fillId="6" borderId="7" xfId="0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left" vertical="top"/>
    </xf>
    <xf numFmtId="0" fontId="6" fillId="5" borderId="6" xfId="0" applyFont="1" applyFill="1" applyBorder="1" applyAlignment="1">
      <alignment horizontal="left" vertical="top"/>
    </xf>
    <xf numFmtId="0" fontId="6" fillId="5" borderId="7" xfId="0" applyFont="1" applyFill="1" applyBorder="1" applyAlignment="1">
      <alignment horizontal="left" vertical="top"/>
    </xf>
    <xf numFmtId="0" fontId="4" fillId="4" borderId="5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left" vertical="top"/>
    </xf>
    <xf numFmtId="0" fontId="5" fillId="0" borderId="0" xfId="0" applyFont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8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3" borderId="8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3" borderId="8" xfId="0" applyFont="1" applyFill="1" applyBorder="1" applyAlignment="1">
      <alignment wrapText="1"/>
    </xf>
    <xf numFmtId="0" fontId="7" fillId="2" borderId="5" xfId="3" applyFont="1" applyFill="1" applyBorder="1" applyAlignment="1">
      <alignment horizontal="left" vertical="top" wrapText="1"/>
    </xf>
    <xf numFmtId="0" fontId="7" fillId="2" borderId="6" xfId="3" applyFont="1" applyFill="1" applyBorder="1" applyAlignment="1">
      <alignment horizontal="left" vertical="top" wrapText="1"/>
    </xf>
    <xf numFmtId="0" fontId="7" fillId="2" borderId="7" xfId="3" applyFont="1" applyFill="1" applyBorder="1" applyAlignment="1">
      <alignment horizontal="left" vertical="top" wrapText="1"/>
    </xf>
  </cellXfs>
  <cellStyles count="4">
    <cellStyle name="Normal 2" xfId="1" xr:uid="{00000000-0005-0000-0000-000002000000}"/>
    <cellStyle name="Гіперпосилання" xfId="2" builtinId="8"/>
    <cellStyle name="Звичайний" xfId="0" builtinId="0"/>
    <cellStyle name="Звичайний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eufeil/Local%20Settings/Temporary%20Internet%20Files/OLK97/PVD%20BUDGET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 1 Project budget"/>
    </sheetNames>
    <sheetDataSet>
      <sheetData sheetId="0">
        <row r="56">
          <cell r="E56">
            <v>0</v>
          </cell>
          <cell r="I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buhgalteria.com.ua/Hit.html?id=1250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buhgalter911.com/uk/news/news-458686.html" TargetMode="External"/><Relationship Id="rId1" Type="http://schemas.openxmlformats.org/officeDocument/2006/relationships/hyperlink" Target="https://help.smcs.com.ua/uk/reader/articles/read/10176/dohovory-tspkh-z-fizychnymy-osobamy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tkt.com.ua/show/0sid0103.html" TargetMode="External"/><Relationship Id="rId4" Type="http://schemas.openxmlformats.org/officeDocument/2006/relationships/hyperlink" Target="http://nalogi.kiev.ua/blog/zarplata-i-kadry/dogovor-cph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E59"/>
  <sheetViews>
    <sheetView tabSelected="1" zoomScaleNormal="100" zoomScaleSheetLayoutView="100" workbookViewId="0" xr3:uid="{AEA406A1-0E4B-5B11-9CD5-51D6E497D94C}"/>
  </sheetViews>
  <sheetFormatPr defaultRowHeight="12.75"/>
  <cols>
    <col min="1" max="1" width="48.28515625" style="15" customWidth="1"/>
    <col min="2" max="2" width="14.5703125" style="18" customWidth="1"/>
    <col min="3" max="4" width="11.5703125" style="18" customWidth="1"/>
    <col min="5" max="5" width="11.5703125" style="19" customWidth="1"/>
    <col min="6" max="6" width="9.140625" style="11"/>
    <col min="7" max="16384" width="9.140625" style="10"/>
  </cols>
  <sheetData>
    <row r="1" spans="1:23" s="5" customFormat="1" ht="14.25" customHeight="1">
      <c r="A1" s="6" t="s">
        <v>0</v>
      </c>
      <c r="B1" s="16"/>
      <c r="C1" s="16"/>
      <c r="D1" s="16"/>
      <c r="E1" s="41">
        <f>E59</f>
        <v>0</v>
      </c>
      <c r="F1" s="23"/>
    </row>
    <row r="2" spans="1:23" s="1" customFormat="1" ht="14.25" customHeight="1">
      <c r="A2" s="7" t="s">
        <v>1</v>
      </c>
      <c r="B2" s="17"/>
      <c r="C2" s="17"/>
      <c r="D2" s="17"/>
      <c r="F2" s="24"/>
    </row>
    <row r="3" spans="1:23" s="1" customFormat="1" ht="14.25" customHeight="1">
      <c r="A3" s="7" t="s">
        <v>2</v>
      </c>
      <c r="B3" s="17"/>
      <c r="C3" s="17"/>
      <c r="D3" s="17"/>
      <c r="F3" s="24"/>
    </row>
    <row r="4" spans="1:23" s="9" customFormat="1" ht="14.25" customHeight="1">
      <c r="A4" s="17"/>
      <c r="B4" s="17"/>
      <c r="C4" s="17"/>
      <c r="D4" s="17"/>
      <c r="E4" s="1"/>
      <c r="F4" s="21" t="s">
        <v>3</v>
      </c>
    </row>
    <row r="5" spans="1:23" s="5" customFormat="1" ht="25.5">
      <c r="A5" s="26" t="s">
        <v>4</v>
      </c>
      <c r="B5" s="27" t="s">
        <v>5</v>
      </c>
      <c r="C5" s="27" t="s">
        <v>6</v>
      </c>
      <c r="D5" s="27" t="s">
        <v>7</v>
      </c>
      <c r="E5" s="28" t="s">
        <v>8</v>
      </c>
      <c r="F5" s="61" t="s">
        <v>9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23" ht="13.5" customHeight="1">
      <c r="A6" s="45" t="s">
        <v>10</v>
      </c>
      <c r="B6" s="46"/>
      <c r="C6" s="46"/>
      <c r="D6" s="46"/>
      <c r="E6" s="47"/>
      <c r="F6" s="63" t="s">
        <v>11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23" ht="13.5" customHeight="1">
      <c r="A7" s="42" t="s">
        <v>12</v>
      </c>
      <c r="B7" s="43"/>
      <c r="C7" s="43"/>
      <c r="D7" s="43"/>
      <c r="E7" s="44"/>
      <c r="F7" s="63" t="s">
        <v>13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3" ht="13.5" customHeight="1">
      <c r="A8" s="2" t="s">
        <v>14</v>
      </c>
      <c r="B8" s="3" t="s">
        <v>15</v>
      </c>
      <c r="C8" s="3"/>
      <c r="D8" s="8"/>
      <c r="E8" s="8">
        <f>C8*D8</f>
        <v>0</v>
      </c>
      <c r="F8" s="22" t="s">
        <v>16</v>
      </c>
      <c r="G8" s="40" t="s">
        <v>17</v>
      </c>
    </row>
    <row r="9" spans="1:23" ht="13.5" customHeight="1">
      <c r="A9" s="2"/>
      <c r="B9" s="3"/>
      <c r="C9" s="3"/>
      <c r="D9" s="8"/>
      <c r="E9" s="8"/>
      <c r="F9" s="22"/>
    </row>
    <row r="10" spans="1:23" ht="13.5" customHeight="1">
      <c r="A10" s="42" t="s">
        <v>18</v>
      </c>
      <c r="B10" s="43"/>
      <c r="C10" s="43"/>
      <c r="D10" s="43"/>
      <c r="E10" s="44"/>
      <c r="F10" s="22" t="s">
        <v>16</v>
      </c>
      <c r="G10" s="40" t="s">
        <v>19</v>
      </c>
      <c r="M10" s="40" t="s">
        <v>20</v>
      </c>
    </row>
    <row r="11" spans="1:23" ht="13.5" customHeight="1">
      <c r="A11" s="2" t="s">
        <v>21</v>
      </c>
      <c r="B11" s="3" t="s">
        <v>15</v>
      </c>
      <c r="C11" s="3"/>
      <c r="D11" s="8"/>
      <c r="E11" s="8">
        <f>C11*D11</f>
        <v>0</v>
      </c>
      <c r="F11" s="22"/>
    </row>
    <row r="12" spans="1:23" ht="13.5" customHeight="1">
      <c r="A12" s="2"/>
      <c r="B12" s="3"/>
      <c r="C12" s="3"/>
      <c r="D12" s="8"/>
      <c r="E12" s="8"/>
      <c r="F12" s="22"/>
    </row>
    <row r="13" spans="1:23">
      <c r="A13" s="42" t="s">
        <v>22</v>
      </c>
      <c r="B13" s="43"/>
      <c r="C13" s="43"/>
      <c r="D13" s="43"/>
      <c r="E13" s="44"/>
      <c r="F13" s="22" t="s">
        <v>16</v>
      </c>
      <c r="G13" s="40" t="s">
        <v>23</v>
      </c>
    </row>
    <row r="14" spans="1:23">
      <c r="A14" s="2" t="s">
        <v>24</v>
      </c>
      <c r="B14" s="3" t="s">
        <v>25</v>
      </c>
      <c r="C14" s="3"/>
      <c r="D14" s="8"/>
      <c r="E14" s="8">
        <f>C14*D14</f>
        <v>0</v>
      </c>
      <c r="F14" s="22"/>
    </row>
    <row r="15" spans="1:23" ht="13.5" customHeight="1">
      <c r="A15" s="2"/>
      <c r="B15" s="3"/>
      <c r="C15" s="3"/>
      <c r="D15" s="8"/>
      <c r="E15" s="8"/>
      <c r="F15" s="22"/>
    </row>
    <row r="16" spans="1:23" ht="13.5" customHeight="1">
      <c r="A16" s="42" t="s">
        <v>26</v>
      </c>
      <c r="B16" s="43"/>
      <c r="C16" s="43"/>
      <c r="D16" s="43"/>
      <c r="E16" s="44"/>
      <c r="F16" s="59" t="s">
        <v>27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1:23" ht="13.5" customHeight="1">
      <c r="A17" s="2" t="s">
        <v>28</v>
      </c>
      <c r="B17" s="3" t="s">
        <v>15</v>
      </c>
      <c r="C17" s="3"/>
      <c r="D17" s="8">
        <f>SUM(D8,D9,D11,D12)*22%</f>
        <v>0</v>
      </c>
      <c r="E17" s="8">
        <f>C17*D17</f>
        <v>0</v>
      </c>
      <c r="F17" s="59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>
      <c r="A18" s="2" t="s">
        <v>29</v>
      </c>
      <c r="B18" s="3"/>
      <c r="C18" s="3"/>
      <c r="D18" s="8"/>
      <c r="E18" s="8">
        <f>SUM(E14:E15)*22%</f>
        <v>0</v>
      </c>
      <c r="F18" s="22" t="s">
        <v>16</v>
      </c>
      <c r="G18" s="40" t="s">
        <v>30</v>
      </c>
    </row>
    <row r="19" spans="1:23" s="5" customFormat="1" ht="13.5" customHeight="1">
      <c r="A19" s="48" t="s">
        <v>31</v>
      </c>
      <c r="B19" s="49"/>
      <c r="C19" s="49"/>
      <c r="D19" s="50"/>
      <c r="E19" s="28">
        <f>SUM(E8:E18)</f>
        <v>0</v>
      </c>
      <c r="F19" s="20"/>
    </row>
    <row r="20" spans="1:23" ht="13.5" customHeight="1">
      <c r="A20" s="2"/>
      <c r="B20" s="3"/>
      <c r="C20" s="3"/>
      <c r="D20" s="3"/>
      <c r="E20" s="8"/>
      <c r="F20" s="22"/>
    </row>
    <row r="21" spans="1:23" ht="14.25" customHeight="1">
      <c r="A21" s="45" t="s">
        <v>32</v>
      </c>
      <c r="B21" s="46"/>
      <c r="C21" s="46"/>
      <c r="D21" s="46"/>
      <c r="E21" s="47"/>
      <c r="F21" s="63" t="s">
        <v>33</v>
      </c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23">
      <c r="A22" s="2" t="s">
        <v>34</v>
      </c>
      <c r="B22" s="3" t="s">
        <v>35</v>
      </c>
      <c r="C22" s="3"/>
      <c r="D22" s="3"/>
      <c r="E22" s="8">
        <f>C22*D22</f>
        <v>0</v>
      </c>
      <c r="F22" s="22"/>
    </row>
    <row r="23" spans="1:23" ht="13.5" customHeight="1">
      <c r="A23" s="2" t="s">
        <v>36</v>
      </c>
      <c r="B23" s="3" t="s">
        <v>37</v>
      </c>
      <c r="C23" s="3"/>
      <c r="D23" s="3"/>
      <c r="E23" s="8">
        <f>C23*D23</f>
        <v>0</v>
      </c>
      <c r="F23" s="22"/>
    </row>
    <row r="24" spans="1:23" ht="13.5" customHeight="1">
      <c r="A24" s="2" t="s">
        <v>38</v>
      </c>
      <c r="B24" s="3" t="s">
        <v>37</v>
      </c>
      <c r="C24" s="3"/>
      <c r="D24" s="3"/>
      <c r="E24" s="8">
        <f>C24*D24</f>
        <v>0</v>
      </c>
      <c r="F24" s="22"/>
    </row>
    <row r="25" spans="1:23" ht="13.5" customHeight="1">
      <c r="A25" s="2" t="s">
        <v>39</v>
      </c>
      <c r="B25" s="3"/>
      <c r="C25" s="3"/>
      <c r="D25" s="3"/>
      <c r="E25" s="8">
        <f>C25*D25</f>
        <v>0</v>
      </c>
      <c r="F25" s="22"/>
    </row>
    <row r="26" spans="1:23" s="5" customFormat="1" ht="12.75" customHeight="1">
      <c r="A26" s="48" t="s">
        <v>40</v>
      </c>
      <c r="B26" s="49"/>
      <c r="C26" s="49"/>
      <c r="D26" s="50"/>
      <c r="E26" s="28">
        <f>SUM(E22:E25)</f>
        <v>0</v>
      </c>
      <c r="F26" s="20"/>
    </row>
    <row r="27" spans="1:23" ht="13.5" customHeight="1">
      <c r="A27" s="2"/>
      <c r="B27" s="3"/>
      <c r="C27" s="3"/>
      <c r="D27" s="3"/>
      <c r="E27" s="8"/>
      <c r="F27" s="22"/>
    </row>
    <row r="28" spans="1:23" s="5" customFormat="1" ht="13.5" customHeight="1">
      <c r="A28" s="45" t="s">
        <v>41</v>
      </c>
      <c r="B28" s="46"/>
      <c r="C28" s="46"/>
      <c r="D28" s="46"/>
      <c r="E28" s="47"/>
      <c r="F28" s="59" t="s">
        <v>42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1:23" ht="13.5" customHeight="1">
      <c r="A29" s="2" t="s">
        <v>43</v>
      </c>
      <c r="B29" s="3" t="s">
        <v>44</v>
      </c>
      <c r="C29" s="3"/>
      <c r="D29" s="3"/>
      <c r="E29" s="8">
        <f>C29*D29</f>
        <v>0</v>
      </c>
      <c r="F29" s="55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1:23" ht="13.5" customHeight="1">
      <c r="A30" s="2" t="s">
        <v>45</v>
      </c>
      <c r="B30" s="3" t="s">
        <v>44</v>
      </c>
      <c r="C30" s="3"/>
      <c r="D30" s="3"/>
      <c r="E30" s="8">
        <f>C30*D30</f>
        <v>0</v>
      </c>
      <c r="F30" s="22"/>
    </row>
    <row r="31" spans="1:23" ht="13.5" customHeight="1">
      <c r="A31" s="2" t="s">
        <v>46</v>
      </c>
      <c r="B31" s="3"/>
      <c r="C31" s="3"/>
      <c r="D31" s="3"/>
      <c r="E31" s="8">
        <f>C31*D31</f>
        <v>0</v>
      </c>
      <c r="F31" s="22"/>
    </row>
    <row r="32" spans="1:23" s="5" customFormat="1" ht="13.5" customHeight="1">
      <c r="A32" s="48" t="s">
        <v>47</v>
      </c>
      <c r="B32" s="49"/>
      <c r="C32" s="49"/>
      <c r="D32" s="50"/>
      <c r="E32" s="28">
        <f>SUM(E29:E31)</f>
        <v>0</v>
      </c>
      <c r="F32" s="20"/>
    </row>
    <row r="33" spans="1:239" ht="13.5" customHeight="1">
      <c r="A33" s="2"/>
      <c r="B33" s="3"/>
      <c r="C33" s="3"/>
      <c r="D33" s="3"/>
      <c r="E33" s="8"/>
      <c r="F33" s="22"/>
    </row>
    <row r="34" spans="1:239" ht="14.25" customHeight="1">
      <c r="A34" s="45" t="s">
        <v>48</v>
      </c>
      <c r="B34" s="46"/>
      <c r="C34" s="46"/>
      <c r="D34" s="46"/>
      <c r="E34" s="47"/>
      <c r="F34" s="22"/>
    </row>
    <row r="35" spans="1:239" ht="14.25" customHeight="1">
      <c r="A35" s="2" t="s">
        <v>49</v>
      </c>
      <c r="B35" s="3" t="s">
        <v>15</v>
      </c>
      <c r="C35" s="3"/>
      <c r="D35" s="3"/>
      <c r="E35" s="8">
        <f t="shared" ref="E35:E41" si="0">C35*D35</f>
        <v>0</v>
      </c>
      <c r="F35" s="56" t="s">
        <v>50</v>
      </c>
      <c r="G35" s="57"/>
      <c r="H35" s="57"/>
      <c r="I35" s="57"/>
      <c r="J35" s="57"/>
      <c r="K35" s="57"/>
      <c r="L35" s="57"/>
      <c r="M35" s="57"/>
      <c r="N35" s="57"/>
      <c r="O35" s="57"/>
    </row>
    <row r="36" spans="1:239" ht="25.5" customHeight="1">
      <c r="A36" s="2" t="s">
        <v>51</v>
      </c>
      <c r="B36" s="3" t="s">
        <v>15</v>
      </c>
      <c r="C36" s="3"/>
      <c r="D36" s="3"/>
      <c r="E36" s="8">
        <f t="shared" si="0"/>
        <v>0</v>
      </c>
      <c r="F36" s="58"/>
      <c r="G36" s="57"/>
      <c r="H36" s="57"/>
      <c r="I36" s="57"/>
      <c r="J36" s="57"/>
      <c r="K36" s="57"/>
      <c r="L36" s="57"/>
      <c r="M36" s="57"/>
      <c r="N36" s="57"/>
      <c r="O36" s="57"/>
    </row>
    <row r="37" spans="1:239" ht="14.25" customHeight="1">
      <c r="A37" s="2" t="s">
        <v>52</v>
      </c>
      <c r="B37" s="3" t="s">
        <v>15</v>
      </c>
      <c r="C37" s="3"/>
      <c r="D37" s="3"/>
      <c r="E37" s="8">
        <f t="shared" si="0"/>
        <v>0</v>
      </c>
      <c r="F37" s="22"/>
    </row>
    <row r="38" spans="1:239" ht="14.25" customHeight="1">
      <c r="A38" s="2" t="s">
        <v>53</v>
      </c>
      <c r="B38" s="3" t="s">
        <v>15</v>
      </c>
      <c r="C38" s="3"/>
      <c r="D38" s="3"/>
      <c r="E38" s="8">
        <f t="shared" si="0"/>
        <v>0</v>
      </c>
      <c r="F38" s="22"/>
    </row>
    <row r="39" spans="1:239" ht="14.25" customHeight="1">
      <c r="A39" s="2" t="s">
        <v>54</v>
      </c>
      <c r="B39" s="3" t="s">
        <v>15</v>
      </c>
      <c r="C39" s="3"/>
      <c r="D39" s="3"/>
      <c r="E39" s="8">
        <f t="shared" si="0"/>
        <v>0</v>
      </c>
      <c r="F39" s="22"/>
    </row>
    <row r="40" spans="1:239" ht="14.25" customHeight="1">
      <c r="A40" s="2" t="s">
        <v>55</v>
      </c>
      <c r="B40" s="3" t="s">
        <v>15</v>
      </c>
      <c r="C40" s="3"/>
      <c r="D40" s="3"/>
      <c r="E40" s="8">
        <f t="shared" si="0"/>
        <v>0</v>
      </c>
      <c r="F40" s="22"/>
    </row>
    <row r="41" spans="1:239" ht="14.25" customHeight="1">
      <c r="A41" s="2" t="s">
        <v>56</v>
      </c>
      <c r="B41" s="3" t="s">
        <v>15</v>
      </c>
      <c r="C41" s="3"/>
      <c r="D41" s="3"/>
      <c r="E41" s="8">
        <f t="shared" si="0"/>
        <v>0</v>
      </c>
      <c r="F41" s="22"/>
    </row>
    <row r="42" spans="1:239" ht="14.25" customHeight="1">
      <c r="A42" s="2" t="s">
        <v>57</v>
      </c>
      <c r="B42" s="3"/>
      <c r="C42" s="3"/>
      <c r="D42" s="3"/>
      <c r="E42" s="8"/>
      <c r="F42" s="22"/>
    </row>
    <row r="43" spans="1:239" ht="14.25" customHeight="1">
      <c r="A43" s="48" t="s">
        <v>58</v>
      </c>
      <c r="B43" s="49"/>
      <c r="C43" s="49"/>
      <c r="D43" s="50"/>
      <c r="E43" s="28">
        <f>SUM(E35:E42)</f>
        <v>0</v>
      </c>
      <c r="F43" s="22"/>
    </row>
    <row r="44" spans="1:239" ht="14.25" customHeight="1">
      <c r="A44" s="2"/>
      <c r="B44" s="3"/>
      <c r="C44" s="3"/>
      <c r="D44" s="3"/>
      <c r="E44" s="8"/>
      <c r="F44" s="22"/>
    </row>
    <row r="45" spans="1:239" s="5" customFormat="1" ht="14.25" customHeight="1">
      <c r="A45" s="45" t="s">
        <v>59</v>
      </c>
      <c r="B45" s="46"/>
      <c r="C45" s="46"/>
      <c r="D45" s="46"/>
      <c r="E45" s="47"/>
      <c r="F45" s="20"/>
    </row>
    <row r="46" spans="1:239" s="13" customFormat="1" ht="27.75" customHeight="1">
      <c r="A46" s="2" t="s">
        <v>60</v>
      </c>
      <c r="B46" s="3" t="s">
        <v>61</v>
      </c>
      <c r="C46" s="3"/>
      <c r="D46" s="3"/>
      <c r="E46" s="8">
        <f t="shared" ref="E46:E53" si="1">C46*D46</f>
        <v>0</v>
      </c>
      <c r="F46" s="22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2"/>
    </row>
    <row r="47" spans="1:239" s="13" customFormat="1" ht="14.25" customHeight="1">
      <c r="A47" s="2" t="s">
        <v>62</v>
      </c>
      <c r="B47" s="3" t="s">
        <v>44</v>
      </c>
      <c r="C47" s="3"/>
      <c r="D47" s="3"/>
      <c r="E47" s="8">
        <f t="shared" si="1"/>
        <v>0</v>
      </c>
      <c r="F47" s="22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2"/>
    </row>
    <row r="48" spans="1:239" ht="25.5" customHeight="1">
      <c r="A48" s="2" t="s">
        <v>63</v>
      </c>
      <c r="B48" s="3"/>
      <c r="C48" s="3"/>
      <c r="D48" s="3"/>
      <c r="E48" s="8"/>
      <c r="F48" s="22"/>
    </row>
    <row r="49" spans="1:239" s="14" customFormat="1" ht="27" customHeight="1">
      <c r="A49" s="2" t="s">
        <v>64</v>
      </c>
      <c r="B49" s="3" t="s">
        <v>65</v>
      </c>
      <c r="C49" s="3"/>
      <c r="D49" s="3"/>
      <c r="E49" s="8">
        <f t="shared" si="1"/>
        <v>0</v>
      </c>
      <c r="F49" s="22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</row>
    <row r="50" spans="1:239" s="14" customFormat="1" ht="27" customHeight="1">
      <c r="A50" s="2" t="s">
        <v>66</v>
      </c>
      <c r="B50" s="3" t="s">
        <v>37</v>
      </c>
      <c r="C50" s="3"/>
      <c r="D50" s="3"/>
      <c r="E50" s="8">
        <f t="shared" si="1"/>
        <v>0</v>
      </c>
      <c r="F50" s="22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</row>
    <row r="51" spans="1:239" s="14" customFormat="1" ht="25.5" customHeight="1">
      <c r="A51" s="2" t="s">
        <v>67</v>
      </c>
      <c r="B51" s="3" t="s">
        <v>37</v>
      </c>
      <c r="C51" s="3"/>
      <c r="D51" s="3"/>
      <c r="E51" s="8">
        <f t="shared" si="1"/>
        <v>0</v>
      </c>
      <c r="F51" s="2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</row>
    <row r="52" spans="1:239" s="14" customFormat="1" ht="14.25" customHeight="1">
      <c r="A52" s="2" t="s">
        <v>68</v>
      </c>
      <c r="B52" s="3" t="s">
        <v>69</v>
      </c>
      <c r="C52" s="3"/>
      <c r="D52" s="3"/>
      <c r="E52" s="8">
        <f t="shared" si="1"/>
        <v>0</v>
      </c>
      <c r="F52" s="22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</row>
    <row r="53" spans="1:239" s="14" customFormat="1" ht="26.25" customHeight="1">
      <c r="A53" s="2" t="s">
        <v>70</v>
      </c>
      <c r="B53" s="3" t="s">
        <v>61</v>
      </c>
      <c r="C53" s="3"/>
      <c r="D53" s="3"/>
      <c r="E53" s="8">
        <f t="shared" si="1"/>
        <v>0</v>
      </c>
      <c r="F53" s="22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</row>
    <row r="54" spans="1:239" ht="14.25" customHeight="1">
      <c r="A54" s="2"/>
      <c r="B54" s="3"/>
      <c r="C54" s="3"/>
      <c r="D54" s="3"/>
      <c r="E54" s="8"/>
      <c r="F54" s="22"/>
    </row>
    <row r="55" spans="1:239" s="13" customFormat="1" ht="14.25" customHeight="1">
      <c r="A55" s="2" t="s">
        <v>71</v>
      </c>
      <c r="B55" s="3" t="s">
        <v>15</v>
      </c>
      <c r="C55" s="3"/>
      <c r="D55" s="3"/>
      <c r="E55" s="8">
        <f>C55*D55</f>
        <v>0</v>
      </c>
      <c r="F55" s="22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2"/>
    </row>
    <row r="56" spans="1:239" ht="14.25" customHeight="1">
      <c r="A56" s="2" t="s">
        <v>72</v>
      </c>
      <c r="B56" s="3"/>
      <c r="C56" s="3"/>
      <c r="D56" s="3"/>
      <c r="E56" s="8">
        <f>C56*D56</f>
        <v>0</v>
      </c>
      <c r="F56" s="22"/>
    </row>
    <row r="57" spans="1:239" s="5" customFormat="1" ht="14.25" customHeight="1">
      <c r="A57" s="48" t="s">
        <v>73</v>
      </c>
      <c r="B57" s="49"/>
      <c r="C57" s="49"/>
      <c r="D57" s="50"/>
      <c r="E57" s="28">
        <f>SUM(E46:E56)</f>
        <v>0</v>
      </c>
      <c r="F57" s="20"/>
    </row>
    <row r="58" spans="1:239" ht="14.25" customHeight="1">
      <c r="A58" s="4"/>
      <c r="B58" s="3"/>
      <c r="C58" s="3"/>
      <c r="D58" s="3"/>
      <c r="E58" s="8"/>
      <c r="F58" s="22"/>
    </row>
    <row r="59" spans="1:239" s="5" customFormat="1" ht="14.25" customHeight="1">
      <c r="A59" s="51" t="s">
        <v>74</v>
      </c>
      <c r="B59" s="52"/>
      <c r="C59" s="52"/>
      <c r="D59" s="53"/>
      <c r="E59" s="25">
        <f>E19+E26+E32+E43+E57</f>
        <v>0</v>
      </c>
      <c r="F59" s="20"/>
    </row>
  </sheetData>
  <mergeCells count="7">
    <mergeCell ref="F35:O36"/>
    <mergeCell ref="F28:U28"/>
    <mergeCell ref="F5:Q5"/>
    <mergeCell ref="F16:W17"/>
    <mergeCell ref="F21:Q21"/>
    <mergeCell ref="F6:Q6"/>
    <mergeCell ref="F7:Q7"/>
  </mergeCells>
  <phoneticPr fontId="3" type="noConversion"/>
  <hyperlinks>
    <hyperlink ref="G13" r:id="rId1" xr:uid="{00000000-0004-0000-0000-000000000000}"/>
    <hyperlink ref="G10" r:id="rId2" xr:uid="{00000000-0004-0000-0000-000001000000}"/>
    <hyperlink ref="M10" r:id="rId3" xr:uid="{00000000-0004-0000-0000-000002000000}"/>
    <hyperlink ref="G18" r:id="rId4" xr:uid="{00000000-0004-0000-0000-000003000000}"/>
    <hyperlink ref="G8" r:id="rId5" xr:uid="{00000000-0004-0000-0000-000004000000}"/>
  </hyperlinks>
  <printOptions horizontalCentered="1"/>
  <pageMargins left="0.39370078740157499" right="0.39370078740157499" top="0.39370078740157499" bottom="0.59055118110236204" header="0.39370078740157499" footer="0.39370078740157499"/>
  <pageSetup paperSize="9" scale="99" fitToHeight="2" orientation="portrait" r:id="rId6"/>
  <headerFooter alignWithMargins="0">
    <oddFooter>&amp;F</oddFooter>
  </headerFooter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E19"/>
  <sheetViews>
    <sheetView workbookViewId="0" xr3:uid="{958C4451-9541-5A59-BF78-D2F731DF1C81}">
      <selection activeCell="A47" sqref="A47"/>
    </sheetView>
  </sheetViews>
  <sheetFormatPr defaultRowHeight="12.75"/>
  <cols>
    <col min="1" max="1" width="59.42578125" style="29" customWidth="1"/>
    <col min="2" max="3" width="11.5703125" style="29" customWidth="1"/>
    <col min="4" max="4" width="9" style="29" bestFit="1" customWidth="1"/>
    <col min="5" max="5" width="20.42578125" style="29" customWidth="1"/>
    <col min="6" max="16384" width="9.140625" style="29"/>
  </cols>
  <sheetData>
    <row r="1" spans="1:5" ht="25.5">
      <c r="A1" s="38" t="s">
        <v>4</v>
      </c>
      <c r="B1" s="37" t="s">
        <v>5</v>
      </c>
      <c r="C1" s="37" t="s">
        <v>6</v>
      </c>
      <c r="D1" s="37" t="s">
        <v>7</v>
      </c>
      <c r="E1" s="36" t="s">
        <v>8</v>
      </c>
    </row>
    <row r="2" spans="1:5">
      <c r="A2" s="39" t="s">
        <v>10</v>
      </c>
      <c r="B2" s="34"/>
      <c r="C2" s="34"/>
      <c r="D2" s="34"/>
      <c r="E2" s="33"/>
    </row>
    <row r="3" spans="1:5">
      <c r="A3" s="35" t="s">
        <v>12</v>
      </c>
      <c r="B3" s="34"/>
      <c r="C3" s="34"/>
      <c r="D3" s="34"/>
      <c r="E3" s="33"/>
    </row>
    <row r="4" spans="1:5" ht="25.5">
      <c r="A4" s="35" t="s">
        <v>75</v>
      </c>
      <c r="B4" s="34" t="s">
        <v>15</v>
      </c>
      <c r="C4" s="34">
        <v>12</v>
      </c>
      <c r="D4" s="34">
        <v>4000</v>
      </c>
      <c r="E4" s="33">
        <f>C4*D4</f>
        <v>48000</v>
      </c>
    </row>
    <row r="5" spans="1:5" ht="25.5">
      <c r="A5" s="35" t="s">
        <v>76</v>
      </c>
      <c r="B5" s="34" t="s">
        <v>15</v>
      </c>
      <c r="C5" s="34">
        <v>12</v>
      </c>
      <c r="D5" s="34">
        <v>2000</v>
      </c>
      <c r="E5" s="33">
        <f>C5*D5</f>
        <v>24000</v>
      </c>
    </row>
    <row r="10" spans="1:5" ht="25.5">
      <c r="A10" s="38" t="s">
        <v>4</v>
      </c>
      <c r="B10" s="37" t="s">
        <v>5</v>
      </c>
      <c r="C10" s="37" t="s">
        <v>6</v>
      </c>
      <c r="D10" s="37" t="s">
        <v>7</v>
      </c>
      <c r="E10" s="36" t="s">
        <v>8</v>
      </c>
    </row>
    <row r="11" spans="1:5" ht="12.75" customHeight="1">
      <c r="A11" s="64" t="s">
        <v>77</v>
      </c>
      <c r="B11" s="65"/>
      <c r="C11" s="65"/>
      <c r="D11" s="65"/>
      <c r="E11" s="66"/>
    </row>
    <row r="12" spans="1:5" ht="25.5">
      <c r="A12" s="35" t="s">
        <v>78</v>
      </c>
      <c r="B12" s="34" t="s">
        <v>25</v>
      </c>
      <c r="C12" s="34">
        <v>7</v>
      </c>
      <c r="D12" s="34">
        <v>4500</v>
      </c>
      <c r="E12" s="33">
        <f>C12*D12</f>
        <v>31500</v>
      </c>
    </row>
    <row r="13" spans="1:5" ht="25.5">
      <c r="A13" s="35" t="s">
        <v>79</v>
      </c>
      <c r="B13" s="34" t="s">
        <v>25</v>
      </c>
      <c r="C13" s="34">
        <v>5</v>
      </c>
      <c r="D13" s="34">
        <v>2000</v>
      </c>
      <c r="E13" s="33">
        <f>C13*D13</f>
        <v>10000</v>
      </c>
    </row>
    <row r="14" spans="1:5">
      <c r="A14" s="35" t="s">
        <v>80</v>
      </c>
      <c r="B14" s="34" t="s">
        <v>25</v>
      </c>
      <c r="C14" s="34">
        <v>1</v>
      </c>
      <c r="D14" s="34">
        <v>2500</v>
      </c>
      <c r="E14" s="33">
        <f>C14*D14</f>
        <v>2500</v>
      </c>
    </row>
    <row r="16" spans="1:5" ht="25.5">
      <c r="A16" s="38" t="s">
        <v>4</v>
      </c>
      <c r="B16" s="37" t="s">
        <v>5</v>
      </c>
      <c r="C16" s="37" t="s">
        <v>6</v>
      </c>
      <c r="D16" s="37" t="s">
        <v>7</v>
      </c>
      <c r="E16" s="36" t="s">
        <v>8</v>
      </c>
    </row>
    <row r="17" spans="1:5">
      <c r="A17" s="64" t="s">
        <v>26</v>
      </c>
      <c r="B17" s="65"/>
      <c r="C17" s="65"/>
      <c r="D17" s="65"/>
      <c r="E17" s="66"/>
    </row>
    <row r="18" spans="1:5">
      <c r="A18" s="2" t="s">
        <v>28</v>
      </c>
      <c r="B18" s="31" t="s">
        <v>15</v>
      </c>
      <c r="C18" s="34">
        <v>12</v>
      </c>
      <c r="D18" s="34">
        <f>SUM(D4:D5)*22%</f>
        <v>1320</v>
      </c>
      <c r="E18" s="30">
        <f>C18*D18</f>
        <v>15840</v>
      </c>
    </row>
    <row r="19" spans="1:5">
      <c r="A19" s="32" t="s">
        <v>29</v>
      </c>
      <c r="B19" s="34"/>
      <c r="C19" s="34"/>
      <c r="D19" s="34"/>
      <c r="E19" s="30">
        <f>SUM(E12:E14)*22%</f>
        <v>9680</v>
      </c>
    </row>
  </sheetData>
  <mergeCells count="2">
    <mergeCell ref="A11:E11"/>
    <mergeCell ref="A17:E17"/>
  </mergeCells>
  <phoneticPr fontId="3" type="noConversion"/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6B075ACF9A3AB429BB3D31FB1286EF7" ma:contentTypeVersion="8" ma:contentTypeDescription="Створення нового документа." ma:contentTypeScope="" ma:versionID="372f6a6c72a91572f5306b915162e655">
  <xsd:schema xmlns:xsd="http://www.w3.org/2001/XMLSchema" xmlns:xs="http://www.w3.org/2001/XMLSchema" xmlns:p="http://schemas.microsoft.com/office/2006/metadata/properties" xmlns:ns2="5cccd463-434d-432d-ac8e-80160f590ed9" xmlns:ns3="7071f073-e408-4d6d-8223-11279031b131" targetNamespace="http://schemas.microsoft.com/office/2006/metadata/properties" ma:root="true" ma:fieldsID="1ad38dff5440f4ea70c6f2118c65666b" ns2:_="" ns3:_="">
    <xsd:import namespace="5cccd463-434d-432d-ac8e-80160f590ed9"/>
    <xsd:import namespace="7071f073-e408-4d6d-8223-11279031b1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cd463-434d-432d-ac8e-80160f590ed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Спільний доступ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Відомості про тих, хто має доступ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71f073-e408-4d6d-8223-11279031b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F08DDF-DF65-4D1A-944A-407ECC82C6D8}"/>
</file>

<file path=customXml/itemProps2.xml><?xml version="1.0" encoding="utf-8"?>
<ds:datastoreItem xmlns:ds="http://schemas.openxmlformats.org/officeDocument/2006/customXml" ds:itemID="{6EC341B5-B691-4565-B80C-CC21E62E4B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European Commission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torreiv</dc:creator>
  <cp:keywords/>
  <dc:description/>
  <cp:lastModifiedBy>Kostiantyn Mykhailychenko</cp:lastModifiedBy>
  <cp:revision/>
  <dcterms:created xsi:type="dcterms:W3CDTF">2005-06-24T09:18:28Z</dcterms:created>
  <dcterms:modified xsi:type="dcterms:W3CDTF">2019-01-24T11:44:58Z</dcterms:modified>
  <cp:category/>
  <cp:contentStatus/>
</cp:coreProperties>
</file>